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12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12.22 Pol'!$A$1:$U$49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9" i="12"/>
  <c r="F39" i="1" s="1"/>
  <c r="G8" i="12"/>
  <c r="M8" s="1"/>
  <c r="I8"/>
  <c r="K8"/>
  <c r="O8"/>
  <c r="Q8"/>
  <c r="U8"/>
  <c r="G9"/>
  <c r="M9" s="1"/>
  <c r="I9"/>
  <c r="K9"/>
  <c r="O9"/>
  <c r="Q9"/>
  <c r="U9"/>
  <c r="G10"/>
  <c r="I10"/>
  <c r="K10"/>
  <c r="M10"/>
  <c r="O10"/>
  <c r="Q10"/>
  <c r="U10"/>
  <c r="G11"/>
  <c r="I11"/>
  <c r="K11"/>
  <c r="O11"/>
  <c r="Q11"/>
  <c r="U11"/>
  <c r="G12"/>
  <c r="M12" s="1"/>
  <c r="I12"/>
  <c r="K12"/>
  <c r="O12"/>
  <c r="Q12"/>
  <c r="U12"/>
  <c r="G13"/>
  <c r="I13"/>
  <c r="K13"/>
  <c r="M13"/>
  <c r="O13"/>
  <c r="Q13"/>
  <c r="U13"/>
  <c r="G14"/>
  <c r="AD39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I18"/>
  <c r="K18"/>
  <c r="M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I20" i="1"/>
  <c r="G20"/>
  <c r="E20"/>
  <c r="I19"/>
  <c r="G19"/>
  <c r="E19"/>
  <c r="I18"/>
  <c r="G18"/>
  <c r="E18"/>
  <c r="I16"/>
  <c r="G16"/>
  <c r="E16"/>
  <c r="G27"/>
  <c r="J28"/>
  <c r="J26"/>
  <c r="G38"/>
  <c r="F38"/>
  <c r="J23"/>
  <c r="J24"/>
  <c r="J25"/>
  <c r="J27"/>
  <c r="E24"/>
  <c r="E26"/>
  <c r="G39" l="1"/>
  <c r="G42" s="1"/>
  <c r="G25" s="1"/>
  <c r="G26" s="1"/>
  <c r="G40"/>
  <c r="G41"/>
  <c r="H41" s="1"/>
  <c r="I41" s="1"/>
  <c r="F42"/>
  <c r="G23" s="1"/>
  <c r="G24" s="1"/>
  <c r="G29" s="1"/>
  <c r="I7" i="12"/>
  <c r="G49" i="1" s="1"/>
  <c r="K7" i="12"/>
  <c r="H49" i="1" s="1"/>
  <c r="Q7" i="12"/>
  <c r="F41" i="1"/>
  <c r="U7" i="12"/>
  <c r="M14"/>
  <c r="F40" i="1"/>
  <c r="G7" i="12"/>
  <c r="G39" s="1"/>
  <c r="O7"/>
  <c r="M11"/>
  <c r="M7" s="1"/>
  <c r="H40" i="1" l="1"/>
  <c r="I40" s="1"/>
  <c r="G28"/>
  <c r="G17"/>
  <c r="G21" s="1"/>
  <c r="H50"/>
  <c r="I49"/>
  <c r="G50"/>
  <c r="E17"/>
  <c r="E21" s="1"/>
  <c r="H39"/>
  <c r="I17" l="1"/>
  <c r="I21" s="1"/>
  <c r="I50"/>
  <c r="J49" s="1"/>
  <c r="J50" s="1"/>
  <c r="I39"/>
  <c r="I42" s="1"/>
  <c r="H42"/>
  <c r="J39" l="1"/>
  <c r="J42" s="1"/>
  <c r="J4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<sst xmlns="http://schemas.openxmlformats.org/spreadsheetml/2006/main" count="262" uniqueCount="156">
  <si>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</si>
  <si>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</si>
  <si>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</si>
  <si>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</si>
  <si>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</si>
  <si>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</si>
  <si>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</si>
  <si>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</si>
  <si>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</si>
  <si>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</si>
  <si>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</si>
  <si>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</si>
  <si>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</si>
  <si>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</si>
  <si>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</si>
  <si>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</si>
  <si>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</si>
  <si>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</si>
  <si>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</si>
  <si>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</si>
  <si>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</si>
  <si>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</si>
  <si>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</si>
  <si>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</si>
  <si>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</si>
  <si>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</si>
  <si>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</si>
  <si>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</si>
  <si>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</si>
  <si>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</si>
  <si>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</si>
  <si>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</si>
  <si>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</si>
  <si>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</si>
  <si>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</si>
  <si>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</si>
  <si>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</si>
  <si>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</si>
  <si>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</si>
  <si>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</si>
  <si>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</si>
  <si>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</si>
  <si>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</si>
  <si>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12.22</t>
  </si>
  <si>
    <t>Vzduchotechnika místo č:7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</si>
  <si>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</si>
  <si>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</si>
  <si>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</si>
  <si>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</si>
  <si>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</si>
  <si>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</si>
  <si>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</si>
  <si>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</si>
  <si>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</si>
  <si>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</si>
  <si>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</si>
  <si>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</si>
  <si>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</si>
  <si>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</si>
  <si>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</si>
  <si>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</si>
  <si>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</si>
  <si>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728</t>
  </si>
  <si>
    <t>Vzduchotechnika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</si>
  <si>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</si>
  <si>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</si>
  <si>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</si>
  <si>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</si>
  <si>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</si>
  <si>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</si>
  <si>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</si>
  <si>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</si>
  <si>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</si>
  <si>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</si>
  <si>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</si>
  <si>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</si>
  <si>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</si>
  <si>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</si>
  <si>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</si>
  <si>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</si>
  <si>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</si>
  <si>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</si>
  <si>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</si>
  <si>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</si>
  <si>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</si>
  <si>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</si>
  <si>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</si>
  <si>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</si>
  <si>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</si>
  <si>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</si>
  <si>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974031121</t>
  </si>
  <si>
    <t>Vysekání rýh ve zdi cihelné 3 x 3 cm</t>
  </si>
  <si>
    <t>m</t>
  </si>
  <si>
    <t>POL1_</t>
  </si>
  <si>
    <t>728112113</t>
  </si>
  <si>
    <t>Montáž potrubí plechového kruhového do d 300 mm</t>
  </si>
  <si>
    <t>728413522</t>
  </si>
  <si>
    <t>Montáž talířového ventilu kruhové do d 200 mm</t>
  </si>
  <si>
    <t>kus</t>
  </si>
  <si>
    <t>210110041</t>
  </si>
  <si>
    <t>Spínač zapuštěný jednopólový, řazení 1</t>
  </si>
  <si>
    <t>210800105</t>
  </si>
  <si>
    <t>Kabel CYKY 750 V 3x1,5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</si>
  <si>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</si>
  <si>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</si>
  <si>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</si>
  <si>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</si>
  <si>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</si>
  <si>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255255100</t>
  </si>
  <si>
    <t>Úprava oken (demontáž výplně a nahrada vyplně pro výdech ventilátoru)</t>
  </si>
  <si>
    <t>soubor</t>
  </si>
  <si>
    <t>767 88-3212.</t>
  </si>
  <si>
    <t>Objímka dvoušroubová, kombivrut + hmoždinka, FRS+  , pro potrubí průměru 121 - 127 mm</t>
  </si>
  <si>
    <t xml:space="preserve">900      </t>
  </si>
  <si>
    <t>HZS, ostatní nespecifikované montáže</t>
  </si>
  <si>
    <t>h</t>
  </si>
  <si>
    <t>POL10_</t>
  </si>
  <si>
    <t>100</t>
  </si>
  <si>
    <t>Spiro potrubí 0250/3000 - 0,45 mm</t>
  </si>
  <si>
    <t>POL3_</t>
  </si>
  <si>
    <t>Lisované koleno 90/125</t>
  </si>
  <si>
    <t>Talířový ventil odvodní 100mm</t>
  </si>
  <si>
    <t>Spojka vnitřní 125</t>
  </si>
  <si>
    <t>1004513</t>
  </si>
  <si>
    <t>Objímka 100 kovová s gumou</t>
  </si>
  <si>
    <t>KS</t>
  </si>
  <si>
    <t>1004818</t>
  </si>
  <si>
    <t>CYKY 3O1,5 (3Ax1,5)</t>
  </si>
  <si>
    <t>M</t>
  </si>
  <si>
    <t>Potrubní ventilátor  250, montáž na zeď</t>
  </si>
  <si>
    <t>Lisované koleno 90/100/G</t>
  </si>
  <si>
    <t>Odbočka jednostranná 45 250/100 G</t>
  </si>
  <si>
    <t>1007041</t>
  </si>
  <si>
    <t>Tělo ABB 3559-A01345 spínače č.1</t>
  </si>
  <si>
    <t>1007143</t>
  </si>
  <si>
    <t>Ovladač TANGO 3558A-A651 B</t>
  </si>
  <si>
    <t>Rámeček TANGO 3901A-B10 B</t>
  </si>
  <si>
    <t>1007150</t>
  </si>
  <si>
    <t>Spínač CS3-4M časový multifunkční</t>
  </si>
  <si>
    <t>1007448</t>
  </si>
  <si>
    <t>Krabice 6455-12P acidur</t>
  </si>
  <si>
    <t>1007937</t>
  </si>
  <si>
    <t>Krabice KU 68-1901</t>
  </si>
  <si>
    <t>Lisovaná redukce 200/100</t>
  </si>
  <si>
    <t>Lisovaná redukce 250/200</t>
  </si>
  <si>
    <t>101</t>
  </si>
  <si>
    <t>Výfukový kus 45 250</t>
  </si>
  <si>
    <t>Spiro potrubí 0100/3000 - 0,45 mm</t>
  </si>
  <si>
    <t>00526 T</t>
  </si>
  <si>
    <t>Ostatní materiál</t>
  </si>
  <si>
    <t>Soubor</t>
  </si>
  <si>
    <t>POL99_2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</si>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</sst>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12.22 Pol'!AC39</f>
        <v>0</v>
      </c>
      <c r="G39" s="122">
        <f>'11 12.22 Pol'!AD39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12.22 Pol'!AC39</f>
        <v>0</v>
      </c>
      <c r="G40" s="125">
        <f>'11 12.22 Pol'!AD39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12.22 Pol'!AC39</f>
        <v>0</v>
      </c>
      <c r="G41" s="127">
        <f>'11 12.22 Pol'!AD39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27</v>
      </c>
      <c r="G49" s="150">
        <f>'11 12.22 Pol'!I7</f>
        <v>0</v>
      </c>
      <c r="H49" s="150">
        <f>'11 12.22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SUMIF(AE8:AE37,"&lt;&gt;NOR",G8:G37)</f>
        <v>0</v>
      </c>
      <c r="H7" s="174"/>
      <c r="I7" s="174">
        <f>SUM(I8:I37)</f>
        <v>0</v>
      </c>
      <c r="J7" s="174"/>
      <c r="K7" s="174">
        <f>SUM(K8:K37)</f>
        <v>0</v>
      </c>
      <c r="L7" s="174"/>
      <c r="M7" s="174">
        <f>SUM(M8:M37)</f>
        <v>0</v>
      </c>
      <c r="N7" s="174"/>
      <c r="O7" s="174">
        <f>SUM(O8:O37)</f>
        <v>0.01</v>
      </c>
      <c r="P7" s="174"/>
      <c r="Q7" s="174">
        <f>SUM(Q8:Q37)</f>
        <v>0.02</v>
      </c>
      <c r="R7" s="174"/>
      <c r="S7" s="174"/>
      <c r="T7" s="175"/>
      <c r="U7" s="174">
        <f>SUM(U8:U37)</f>
        <v>40.28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12</v>
      </c>
      <c r="F8" s="176"/>
      <c r="G8" s="177">
        <f t="shared" ref="G8:G37" si="0">ROUND(E8*F8,2)</f>
        <v>0</v>
      </c>
      <c r="H8" s="176"/>
      <c r="I8" s="177">
        <f t="shared" ref="I8:I37" si="1">ROUND(E8*H8,2)</f>
        <v>0</v>
      </c>
      <c r="J8" s="176"/>
      <c r="K8" s="177">
        <f t="shared" ref="K8:K37" si="2">ROUND(E8*J8,2)</f>
        <v>0</v>
      </c>
      <c r="L8" s="177">
        <v>21</v>
      </c>
      <c r="M8" s="177">
        <f t="shared" ref="M8:M37" si="3">G8*(1+L8/100)</f>
        <v>0</v>
      </c>
      <c r="N8" s="177">
        <v>4.8999999999999998E-4</v>
      </c>
      <c r="O8" s="177">
        <f t="shared" ref="O8:O37" si="4">ROUND(E8*N8,2)</f>
        <v>0.01</v>
      </c>
      <c r="P8" s="177">
        <v>2E-3</v>
      </c>
      <c r="Q8" s="177">
        <f t="shared" ref="Q8:Q37" si="5">ROUND(E8*P8,2)</f>
        <v>0.02</v>
      </c>
      <c r="R8" s="177"/>
      <c r="S8" s="177"/>
      <c r="T8" s="178">
        <v>0.17599999999999999</v>
      </c>
      <c r="U8" s="177">
        <f t="shared" ref="U8:U37" si="6">ROUND(E8*T8,2)</f>
        <v>2.11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92</v>
      </c>
      <c r="E9" s="173">
        <v>14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0</v>
      </c>
      <c r="O9" s="177">
        <f t="shared" si="4"/>
        <v>0</v>
      </c>
      <c r="P9" s="177">
        <v>0</v>
      </c>
      <c r="Q9" s="177">
        <f t="shared" si="5"/>
        <v>0</v>
      </c>
      <c r="R9" s="177"/>
      <c r="S9" s="177"/>
      <c r="T9" s="178">
        <v>0.55000000000000004</v>
      </c>
      <c r="U9" s="177">
        <f t="shared" si="6"/>
        <v>7.7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96</v>
      </c>
      <c r="C10" s="191" t="s">
        <v>97</v>
      </c>
      <c r="D10" s="171" t="s">
        <v>98</v>
      </c>
      <c r="E10" s="173">
        <v>6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0.37</v>
      </c>
      <c r="U10" s="177">
        <f t="shared" si="6"/>
        <v>2.2200000000000002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98</v>
      </c>
      <c r="E11" s="173">
        <v>6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0.14749999999999999</v>
      </c>
      <c r="U11" s="177">
        <f t="shared" si="6"/>
        <v>0.89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42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7.0000000000000007E-2</v>
      </c>
      <c r="U12" s="177">
        <f t="shared" si="6"/>
        <v>2.94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105</v>
      </c>
      <c r="E13" s="173">
        <v>6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0.33050000000000002</v>
      </c>
      <c r="U13" s="177">
        <f t="shared" si="6"/>
        <v>1.98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106</v>
      </c>
      <c r="C14" s="191" t="s">
        <v>107</v>
      </c>
      <c r="D14" s="171" t="s">
        <v>98</v>
      </c>
      <c r="E14" s="173">
        <v>2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0.41499999999999998</v>
      </c>
      <c r="U14" s="177">
        <f t="shared" si="6"/>
        <v>0.83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0.399999999999999" outlineLevel="1">
      <c r="A15" s="161">
        <v>8</v>
      </c>
      <c r="B15" s="170" t="s">
        <v>108</v>
      </c>
      <c r="C15" s="191" t="s">
        <v>109</v>
      </c>
      <c r="D15" s="171" t="s">
        <v>110</v>
      </c>
      <c r="E15" s="173">
        <v>1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0.399999999999999" outlineLevel="1">
      <c r="A16" s="161">
        <v>9</v>
      </c>
      <c r="B16" s="170" t="s">
        <v>111</v>
      </c>
      <c r="C16" s="191" t="s">
        <v>112</v>
      </c>
      <c r="D16" s="171" t="s">
        <v>98</v>
      </c>
      <c r="E16" s="173">
        <v>17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</v>
      </c>
      <c r="U16" s="177">
        <f t="shared" si="6"/>
        <v>5.61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113</v>
      </c>
      <c r="C17" s="191" t="s">
        <v>114</v>
      </c>
      <c r="D17" s="171" t="s">
        <v>115</v>
      </c>
      <c r="E17" s="173">
        <v>16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1</v>
      </c>
      <c r="U17" s="177">
        <f t="shared" si="6"/>
        <v>16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116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117</v>
      </c>
      <c r="C18" s="191" t="s">
        <v>118</v>
      </c>
      <c r="D18" s="171" t="s">
        <v>92</v>
      </c>
      <c r="E18" s="173">
        <v>8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</v>
      </c>
      <c r="U18" s="177">
        <f t="shared" si="6"/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119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117</v>
      </c>
      <c r="C19" s="191" t="s">
        <v>120</v>
      </c>
      <c r="D19" s="171" t="s">
        <v>98</v>
      </c>
      <c r="E19" s="173">
        <v>1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</v>
      </c>
      <c r="U19" s="177">
        <f t="shared" si="6"/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119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117</v>
      </c>
      <c r="C20" s="191" t="s">
        <v>121</v>
      </c>
      <c r="D20" s="171" t="s">
        <v>98</v>
      </c>
      <c r="E20" s="173">
        <v>6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</v>
      </c>
      <c r="U20" s="177">
        <f t="shared" si="6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119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117</v>
      </c>
      <c r="C21" s="191" t="s">
        <v>122</v>
      </c>
      <c r="D21" s="171" t="s">
        <v>98</v>
      </c>
      <c r="E21" s="173">
        <v>1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119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123</v>
      </c>
      <c r="C22" s="191" t="s">
        <v>124</v>
      </c>
      <c r="D22" s="171" t="s">
        <v>125</v>
      </c>
      <c r="E22" s="173">
        <v>12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0</v>
      </c>
      <c r="U22" s="177">
        <f t="shared" si="6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119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126</v>
      </c>
      <c r="C23" s="191" t="s">
        <v>127</v>
      </c>
      <c r="D23" s="171" t="s">
        <v>128</v>
      </c>
      <c r="E23" s="173">
        <v>42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0</v>
      </c>
      <c r="U23" s="177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119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117</v>
      </c>
      <c r="C24" s="191" t="s">
        <v>129</v>
      </c>
      <c r="D24" s="171" t="s">
        <v>98</v>
      </c>
      <c r="E24" s="173">
        <v>1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119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117</v>
      </c>
      <c r="C25" s="191" t="s">
        <v>130</v>
      </c>
      <c r="D25" s="171" t="s">
        <v>98</v>
      </c>
      <c r="E25" s="173">
        <v>6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119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117</v>
      </c>
      <c r="C26" s="191" t="s">
        <v>131</v>
      </c>
      <c r="D26" s="171" t="s">
        <v>98</v>
      </c>
      <c r="E26" s="173">
        <v>5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119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132</v>
      </c>
      <c r="C27" s="191" t="s">
        <v>133</v>
      </c>
      <c r="D27" s="171" t="s">
        <v>125</v>
      </c>
      <c r="E27" s="173">
        <v>6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119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134</v>
      </c>
      <c r="C28" s="191" t="s">
        <v>135</v>
      </c>
      <c r="D28" s="171" t="s">
        <v>125</v>
      </c>
      <c r="E28" s="173">
        <v>6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119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134</v>
      </c>
      <c r="C29" s="191" t="s">
        <v>136</v>
      </c>
      <c r="D29" s="171" t="s">
        <v>125</v>
      </c>
      <c r="E29" s="173">
        <v>6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119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137</v>
      </c>
      <c r="C30" s="191" t="s">
        <v>138</v>
      </c>
      <c r="D30" s="171" t="s">
        <v>125</v>
      </c>
      <c r="E30" s="173">
        <v>1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119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139</v>
      </c>
      <c r="C31" s="191" t="s">
        <v>140</v>
      </c>
      <c r="D31" s="171" t="s">
        <v>125</v>
      </c>
      <c r="E31" s="173">
        <v>4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119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141</v>
      </c>
      <c r="C32" s="191" t="s">
        <v>142</v>
      </c>
      <c r="D32" s="171" t="s">
        <v>125</v>
      </c>
      <c r="E32" s="173">
        <v>6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119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117</v>
      </c>
      <c r="C33" s="191" t="s">
        <v>143</v>
      </c>
      <c r="D33" s="171" t="s">
        <v>98</v>
      </c>
      <c r="E33" s="173">
        <v>1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119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117</v>
      </c>
      <c r="C34" s="191" t="s">
        <v>144</v>
      </c>
      <c r="D34" s="171" t="s">
        <v>98</v>
      </c>
      <c r="E34" s="173">
        <v>1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119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145</v>
      </c>
      <c r="C35" s="191" t="s">
        <v>146</v>
      </c>
      <c r="D35" s="171" t="s">
        <v>98</v>
      </c>
      <c r="E35" s="173">
        <v>1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119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>
        <v>29</v>
      </c>
      <c r="B36" s="170" t="s">
        <v>145</v>
      </c>
      <c r="C36" s="191" t="s">
        <v>147</v>
      </c>
      <c r="D36" s="171" t="s">
        <v>92</v>
      </c>
      <c r="E36" s="173">
        <v>6</v>
      </c>
      <c r="F36" s="176"/>
      <c r="G36" s="177">
        <f t="shared" si="0"/>
        <v>0</v>
      </c>
      <c r="H36" s="176"/>
      <c r="I36" s="177">
        <f t="shared" si="1"/>
        <v>0</v>
      </c>
      <c r="J36" s="176"/>
      <c r="K36" s="177">
        <f t="shared" si="2"/>
        <v>0</v>
      </c>
      <c r="L36" s="177">
        <v>21</v>
      </c>
      <c r="M36" s="177">
        <f t="shared" si="3"/>
        <v>0</v>
      </c>
      <c r="N36" s="177">
        <v>0</v>
      </c>
      <c r="O36" s="177">
        <f t="shared" si="4"/>
        <v>0</v>
      </c>
      <c r="P36" s="177">
        <v>0</v>
      </c>
      <c r="Q36" s="177">
        <f t="shared" si="5"/>
        <v>0</v>
      </c>
      <c r="R36" s="177"/>
      <c r="S36" s="177"/>
      <c r="T36" s="178">
        <v>0</v>
      </c>
      <c r="U36" s="177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119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79">
        <v>30</v>
      </c>
      <c r="B37" s="180" t="s">
        <v>148</v>
      </c>
      <c r="C37" s="192" t="s">
        <v>149</v>
      </c>
      <c r="D37" s="181" t="s">
        <v>150</v>
      </c>
      <c r="E37" s="182">
        <v>1</v>
      </c>
      <c r="F37" s="183"/>
      <c r="G37" s="184">
        <f t="shared" si="0"/>
        <v>0</v>
      </c>
      <c r="H37" s="183"/>
      <c r="I37" s="184">
        <f t="shared" si="1"/>
        <v>0</v>
      </c>
      <c r="J37" s="183"/>
      <c r="K37" s="184">
        <f t="shared" si="2"/>
        <v>0</v>
      </c>
      <c r="L37" s="184">
        <v>21</v>
      </c>
      <c r="M37" s="184">
        <f t="shared" si="3"/>
        <v>0</v>
      </c>
      <c r="N37" s="184">
        <v>0</v>
      </c>
      <c r="O37" s="184">
        <f t="shared" si="4"/>
        <v>0</v>
      </c>
      <c r="P37" s="184">
        <v>0</v>
      </c>
      <c r="Q37" s="184">
        <f t="shared" si="5"/>
        <v>0</v>
      </c>
      <c r="R37" s="184"/>
      <c r="S37" s="184"/>
      <c r="T37" s="185">
        <v>0</v>
      </c>
      <c r="U37" s="184">
        <f t="shared" si="6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151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>
      <c r="A38" s="6"/>
      <c r="B38" s="7" t="s">
        <v>152</v>
      </c>
      <c r="C38" s="193" t="s">
        <v>152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>
      <c r="A39" s="186"/>
      <c r="B39" s="187">
        <v>26</v>
      </c>
      <c r="C39" s="194" t="s">
        <v>152</v>
      </c>
      <c r="D39" s="188"/>
      <c r="E39" s="189"/>
      <c r="F39" s="189"/>
      <c r="G39" s="190">
        <f>G7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153</v>
      </c>
    </row>
    <row r="40" spans="1:60">
      <c r="A40" s="6"/>
      <c r="B40" s="7" t="s">
        <v>152</v>
      </c>
      <c r="C40" s="193" t="s">
        <v>152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>
      <c r="A41" s="6"/>
      <c r="B41" s="7" t="s">
        <v>152</v>
      </c>
      <c r="C41" s="193" t="s">
        <v>152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>
      <c r="A42" s="244">
        <v>33</v>
      </c>
      <c r="B42" s="244"/>
      <c r="C42" s="245"/>
      <c r="D42" s="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>
      <c r="A43" s="246"/>
      <c r="B43" s="247"/>
      <c r="C43" s="248"/>
      <c r="D43" s="247"/>
      <c r="E43" s="247"/>
      <c r="F43" s="247"/>
      <c r="G43" s="24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154</v>
      </c>
    </row>
    <row r="44" spans="1:60">
      <c r="A44" s="250"/>
      <c r="B44" s="251"/>
      <c r="C44" s="252"/>
      <c r="D44" s="251"/>
      <c r="E44" s="251"/>
      <c r="F44" s="251"/>
      <c r="G44" s="25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50"/>
      <c r="B45" s="251"/>
      <c r="C45" s="252"/>
      <c r="D45" s="251"/>
      <c r="E45" s="251"/>
      <c r="F45" s="251"/>
      <c r="G45" s="25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50"/>
      <c r="B46" s="251"/>
      <c r="C46" s="252"/>
      <c r="D46" s="251"/>
      <c r="E46" s="251"/>
      <c r="F46" s="251"/>
      <c r="G46" s="25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>
      <c r="A47" s="254"/>
      <c r="B47" s="255"/>
      <c r="C47" s="256"/>
      <c r="D47" s="255"/>
      <c r="E47" s="255"/>
      <c r="F47" s="255"/>
      <c r="G47" s="25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6"/>
      <c r="B48" s="7" t="s">
        <v>152</v>
      </c>
      <c r="C48" s="193" t="s">
        <v>152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>
      <c r="C49" s="195"/>
      <c r="D49" s="155"/>
      <c r="AE49" t="s">
        <v>155</v>
      </c>
    </row>
    <row r="50" spans="3:31">
      <c r="D50" s="155"/>
    </row>
    <row r="51" spans="3:31">
      <c r="D51" s="155"/>
    </row>
    <row r="52" spans="3:31">
      <c r="D52" s="155"/>
    </row>
    <row r="53" spans="3:31">
      <c r="D53" s="155"/>
    </row>
    <row r="54" spans="3:31">
      <c r="D54" s="155"/>
    </row>
    <row r="55" spans="3:31">
      <c r="D55" s="155"/>
    </row>
    <row r="56" spans="3:31">
      <c r="D56" s="155"/>
    </row>
    <row r="57" spans="3:31">
      <c r="D57" s="155"/>
    </row>
    <row r="58" spans="3:31">
      <c r="D58" s="155"/>
    </row>
    <row r="59" spans="3:31">
      <c r="D59" s="155"/>
    </row>
    <row r="60" spans="3:31">
      <c r="D60" s="155"/>
    </row>
    <row r="61" spans="3:31">
      <c r="D61" s="155"/>
    </row>
    <row r="62" spans="3:31">
      <c r="D62" s="155"/>
    </row>
    <row r="63" spans="3:31">
      <c r="D63" s="155"/>
    </row>
    <row r="64" spans="3:31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3:G47"/>
    <mergeCell ref="A1:G1"/>
    <mergeCell ref="C2:G2"/>
    <mergeCell ref="C3:G3"/>
    <mergeCell ref="C4:G4"/>
    <mergeCell ref="A42:C42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12.22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12.22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2023-05-05T09:59:32Z</dcterms:modified>
</cp:coreProperties>
</file>